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<sst xmlns="http://schemas.openxmlformats.org/spreadsheetml/2006/main" count="35" uniqueCount="32">
  <si>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Pinion</t>
  </si>
  <si>
    <t>Sprocket Teeth</t>
  </si>
  <si>
    <t>Pinion Teeth</t>
  </si>
  <si>
    <t>Sprocket</t>
  </si>
  <si>
    <t>Spur Gear Teeth:</t>
  </si>
  <si>
    <t>Touring Cars:</t>
  </si>
  <si>
    <t>Off-Road Buggies:</t>
  </si>
  <si>
    <t>** DO NOT GEAR &lt; 6.50 **</t>
  </si>
  <si>
    <t>Brought to you by: Ian Francisco "grymg" (ianfran@hotmail.com)</t>
  </si>
  <si>
    <t>Fill in Spur here:</t>
  </si>
  <si>
    <t>Novak Brushless recommends:</t>
  </si>
  <si>
    <t>1/5th Bikes:</t>
  </si>
  <si>
    <t>Pinion:</t>
  </si>
  <si>
    <t>Spur:</t>
  </si>
  <si>
    <t>Tire Diameter:</t>
  </si>
  <si>
    <t>mph</t>
  </si>
  <si>
    <t>inches</t>
  </si>
  <si>
    <t>teeth</t>
  </si>
  <si>
    <t>rpm</t>
  </si>
  <si>
    <t>Motor Speed:</t>
  </si>
  <si>
    <t>Sprocket:</t>
  </si>
  <si>
    <t>Off-Road Trucks:</t>
  </si>
  <si>
    <t>kph</t>
  </si>
  <si>
    <t>Gear Ratio:</t>
  </si>
  <si>
    <t>NF/TT Gear Chart for 1/5th Bike</t>
  </si>
  <si>
    <t>Rollout:</t>
  </si>
  <si>
    <t>Dyno Speed:</t>
  </si>
  <si>
    <t>12.90 to 13.83</t>
  </si>
  <si>
    <t>http://rcmcc.tripod.com</t>
  </si>
  <si>
    <t>Custom Calculator:</t>
  </si>
  <si>
    <t>(kit = 69T)</t>
  </si>
  <si>
    <t>skiptonclub recommends: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</si>
</sst>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5" borderId="10" xfId="0" applyFont="1" applyFill="1" applyBorder="1" applyAlignment="1">
      <alignment vertical="center" textRotation="90"/>
    </xf>
    <xf numFmtId="0" fontId="1" fillId="5" borderId="11" xfId="0" applyFont="1" applyFill="1" applyBorder="1" applyAlignment="1">
      <alignment vertical="center" textRotation="90"/>
    </xf>
    <xf numFmtId="0" fontId="1" fillId="5" borderId="12" xfId="0" applyFont="1" applyFill="1" applyBorder="1" applyAlignment="1">
      <alignment vertical="center" textRotation="90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19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95250</xdr:rowOff>
    </xdr:from>
    <xdr:to>
      <xdr:col>2</xdr:col>
      <xdr:colOff>428625</xdr:colOff>
      <xdr:row>6</xdr:row>
      <xdr:rowOff>104775</xdr:rowOff>
    </xdr:to>
    <xdr:sp>
      <xdr:nvSpPr>
        <xdr:cNvPr id="1" name="Oval 1"/>
        <xdr:cNvSpPr>
          <a:spLocks/>
        </xdr:cNvSpPr>
      </xdr:nvSpPr>
      <xdr:spPr>
        <a:xfrm>
          <a:off x="914400" y="742950"/>
          <a:ext cx="34290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</xdr:row>
      <xdr:rowOff>57150</xdr:rowOff>
    </xdr:from>
    <xdr:to>
      <xdr:col>4</xdr:col>
      <xdr:colOff>314325</xdr:colOff>
      <xdr:row>9</xdr:row>
      <xdr:rowOff>9525</xdr:rowOff>
    </xdr:to>
    <xdr:sp>
      <xdr:nvSpPr>
        <xdr:cNvPr id="2" name="Oval 2"/>
        <xdr:cNvSpPr>
          <a:spLocks/>
        </xdr:cNvSpPr>
      </xdr:nvSpPr>
      <xdr:spPr>
        <a:xfrm>
          <a:off x="1257300" y="381000"/>
          <a:ext cx="1104900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</xdr:row>
      <xdr:rowOff>142875</xdr:rowOff>
    </xdr:from>
    <xdr:to>
      <xdr:col>6</xdr:col>
      <xdr:colOff>571500</xdr:colOff>
      <xdr:row>14</xdr:row>
      <xdr:rowOff>142875</xdr:rowOff>
    </xdr:to>
    <xdr:sp>
      <xdr:nvSpPr>
        <xdr:cNvPr id="3" name="Oval 4"/>
        <xdr:cNvSpPr>
          <a:spLocks/>
        </xdr:cNvSpPr>
      </xdr:nvSpPr>
      <xdr:spPr>
        <a:xfrm>
          <a:off x="2790825" y="1457325"/>
          <a:ext cx="1047750" cy="971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142875</xdr:rowOff>
    </xdr:from>
    <xdr:to>
      <xdr:col>6</xdr:col>
      <xdr:colOff>47625</xdr:colOff>
      <xdr:row>10</xdr:row>
      <xdr:rowOff>47625</xdr:rowOff>
    </xdr:to>
    <xdr:sp>
      <xdr:nvSpPr>
        <xdr:cNvPr id="4" name="AutoShape 5"/>
        <xdr:cNvSpPr>
          <a:spLocks/>
        </xdr:cNvSpPr>
      </xdr:nvSpPr>
      <xdr:spPr>
        <a:xfrm flipH="1">
          <a:off x="1809750" y="1457325"/>
          <a:ext cx="15049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38100</xdr:rowOff>
    </xdr:from>
    <xdr:to>
      <xdr:col>6</xdr:col>
      <xdr:colOff>47625</xdr:colOff>
      <xdr:row>14</xdr:row>
      <xdr:rowOff>142875</xdr:rowOff>
    </xdr:to>
    <xdr:sp>
      <xdr:nvSpPr>
        <xdr:cNvPr id="5" name="AutoShape 6"/>
        <xdr:cNvSpPr>
          <a:spLocks/>
        </xdr:cNvSpPr>
      </xdr:nvSpPr>
      <xdr:spPr>
        <a:xfrm flipH="1" flipV="1">
          <a:off x="1809750" y="2162175"/>
          <a:ext cx="15049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95250</xdr:rowOff>
    </xdr:from>
    <xdr:to>
      <xdr:col>3</xdr:col>
      <xdr:colOff>447675</xdr:colOff>
      <xdr:row>11</xdr:row>
      <xdr:rowOff>114300</xdr:rowOff>
    </xdr:to>
    <xdr:sp>
      <xdr:nvSpPr>
        <xdr:cNvPr id="6" name="Rectangle 8"/>
        <xdr:cNvSpPr>
          <a:spLocks/>
        </xdr:cNvSpPr>
      </xdr:nvSpPr>
      <xdr:spPr>
        <a:xfrm>
          <a:off x="1704975" y="914400"/>
          <a:ext cx="1809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47625</xdr:rowOff>
    </xdr:from>
    <xdr:to>
      <xdr:col>4</xdr:col>
      <xdr:colOff>9525</xdr:colOff>
      <xdr:row>13</xdr:row>
      <xdr:rowOff>38100</xdr:rowOff>
    </xdr:to>
    <xdr:sp>
      <xdr:nvSpPr>
        <xdr:cNvPr id="7" name="Oval 3"/>
        <xdr:cNvSpPr>
          <a:spLocks/>
        </xdr:cNvSpPr>
      </xdr:nvSpPr>
      <xdr:spPr>
        <a:xfrm>
          <a:off x="1562100" y="1685925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85725</xdr:rowOff>
    </xdr:from>
    <xdr:to>
      <xdr:col>5</xdr:col>
      <xdr:colOff>47625</xdr:colOff>
      <xdr:row>5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2371725" y="904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cmcc.tripo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.28125" style="0" bestFit="1" customWidth="1"/>
  </cols>
  <sheetData>
    <row r="1" spans="1:14" ht="12.7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0:12" ht="12.75">
      <c r="J3" s="25" t="s">
        <v>10</v>
      </c>
      <c r="K3" s="25"/>
      <c r="L3" s="25"/>
    </row>
    <row r="4" spans="11:12" ht="12.75">
      <c r="K4" s="3" t="s">
        <v>5</v>
      </c>
      <c r="L4" s="12">
        <v>7.3</v>
      </c>
    </row>
    <row r="5" spans="8:12" ht="13.5" thickBot="1">
      <c r="H5" s="1" t="s">
        <v>9</v>
      </c>
      <c r="K5" s="3" t="s">
        <v>6</v>
      </c>
      <c r="L5" s="12">
        <v>9</v>
      </c>
    </row>
    <row r="6" spans="2:12" ht="13.5" thickBot="1">
      <c r="B6" s="3" t="s">
        <v>0</v>
      </c>
      <c r="F6" s="33" t="s">
        <v>4</v>
      </c>
      <c r="G6" s="34"/>
      <c r="H6" s="4">
        <v>69</v>
      </c>
      <c r="K6" s="3" t="s">
        <v>21</v>
      </c>
      <c r="L6" s="12">
        <v>12.3</v>
      </c>
    </row>
    <row r="7" spans="8:12" ht="12.75">
      <c r="H7" t="s">
        <v>30</v>
      </c>
      <c r="J7" s="25" t="s">
        <v>7</v>
      </c>
      <c r="K7" s="25"/>
      <c r="L7" s="25"/>
    </row>
    <row r="8" spans="11:12" ht="12.75">
      <c r="K8" s="3"/>
      <c r="L8" s="13"/>
    </row>
    <row r="9" spans="10:12" ht="12.75">
      <c r="J9" s="25" t="s">
        <v>31</v>
      </c>
      <c r="K9" s="25"/>
      <c r="L9" s="25"/>
    </row>
    <row r="10" spans="11:12" ht="12.75">
      <c r="K10" s="3" t="s">
        <v>11</v>
      </c>
      <c r="L10" s="16" t="s">
        <v>27</v>
      </c>
    </row>
    <row r="12" ht="12.75">
      <c r="H12" t="s">
        <v>3</v>
      </c>
    </row>
    <row r="15" spans="9:13" ht="12.75">
      <c r="I15" s="36"/>
      <c r="J15" s="37"/>
      <c r="K15" s="37"/>
      <c r="L15" s="37"/>
      <c r="M15" s="38"/>
    </row>
    <row r="16" spans="9:13" ht="13.5" thickBot="1">
      <c r="I16" s="39"/>
      <c r="J16" s="40" t="s">
        <v>29</v>
      </c>
      <c r="K16" s="40"/>
      <c r="L16" s="40"/>
      <c r="M16" s="41"/>
    </row>
    <row r="17" spans="3:13" ht="13.5" thickBot="1">
      <c r="C17" s="30" t="s">
        <v>1</v>
      </c>
      <c r="D17" s="31"/>
      <c r="E17" s="31"/>
      <c r="F17" s="31"/>
      <c r="G17" s="32"/>
      <c r="I17" s="39"/>
      <c r="J17" s="42" t="s">
        <v>12</v>
      </c>
      <c r="K17" s="18">
        <v>15</v>
      </c>
      <c r="L17" s="43" t="s">
        <v>17</v>
      </c>
      <c r="M17" s="41"/>
    </row>
    <row r="18" spans="2:13" ht="13.5" thickBot="1">
      <c r="B18" s="5"/>
      <c r="C18" s="9">
        <v>22</v>
      </c>
      <c r="D18" s="10">
        <v>23</v>
      </c>
      <c r="E18" s="10">
        <v>24</v>
      </c>
      <c r="F18" s="10">
        <v>25</v>
      </c>
      <c r="G18" s="11">
        <v>26</v>
      </c>
      <c r="I18" s="39"/>
      <c r="J18" s="42" t="s">
        <v>13</v>
      </c>
      <c r="K18" s="19">
        <v>69</v>
      </c>
      <c r="L18" s="43" t="s">
        <v>17</v>
      </c>
      <c r="M18" s="41"/>
    </row>
    <row r="19" spans="1:13" ht="13.5" thickBot="1">
      <c r="A19" s="27" t="s">
        <v>2</v>
      </c>
      <c r="B19" s="6">
        <v>12</v>
      </c>
      <c r="C19" s="2">
        <f>($H$6*C$18)/(9*$B19)</f>
        <v>14.055555555555555</v>
      </c>
      <c r="D19" s="2">
        <f aca="true" t="shared" si="0" ref="D19:G25">($H$6*D$18)/(9*$B19)</f>
        <v>14.694444444444445</v>
      </c>
      <c r="E19" s="2">
        <f t="shared" si="0"/>
        <v>15.333333333333334</v>
      </c>
      <c r="F19" s="2">
        <f t="shared" si="0"/>
        <v>15.972222222222221</v>
      </c>
      <c r="G19" s="2">
        <f t="shared" si="0"/>
        <v>16.61111111111111</v>
      </c>
      <c r="I19" s="39"/>
      <c r="J19" s="42" t="s">
        <v>20</v>
      </c>
      <c r="K19" s="19">
        <v>25</v>
      </c>
      <c r="L19" s="43" t="s">
        <v>17</v>
      </c>
      <c r="M19" s="41"/>
    </row>
    <row r="20" spans="1:13" ht="13.5" thickBot="1">
      <c r="A20" s="28"/>
      <c r="B20" s="7">
        <v>13</v>
      </c>
      <c r="C20" s="17">
        <f aca="true" t="shared" si="1" ref="C20:C25">($H$6*C$18)/(9*$B20)</f>
        <v>12.974358974358974</v>
      </c>
      <c r="D20" s="17">
        <f t="shared" si="0"/>
        <v>13.564102564102564</v>
      </c>
      <c r="E20" s="2">
        <f t="shared" si="0"/>
        <v>14.153846153846153</v>
      </c>
      <c r="F20" s="2">
        <f t="shared" si="0"/>
        <v>14.743589743589743</v>
      </c>
      <c r="G20" s="2">
        <f t="shared" si="0"/>
        <v>15.333333333333334</v>
      </c>
      <c r="I20" s="39"/>
      <c r="J20" s="42" t="s">
        <v>19</v>
      </c>
      <c r="K20" s="19">
        <v>34800</v>
      </c>
      <c r="L20" s="43" t="s">
        <v>18</v>
      </c>
      <c r="M20" s="41"/>
    </row>
    <row r="21" spans="1:13" ht="13.5" thickBot="1">
      <c r="A21" s="28"/>
      <c r="B21" s="7">
        <v>14</v>
      </c>
      <c r="C21" s="2">
        <f t="shared" si="1"/>
        <v>12.047619047619047</v>
      </c>
      <c r="D21" s="2">
        <f t="shared" si="0"/>
        <v>12.595238095238095</v>
      </c>
      <c r="E21" s="17">
        <f t="shared" si="0"/>
        <v>13.142857142857142</v>
      </c>
      <c r="F21" s="17">
        <f t="shared" si="0"/>
        <v>13.69047619047619</v>
      </c>
      <c r="G21" s="47">
        <f t="shared" si="0"/>
        <v>14.238095238095237</v>
      </c>
      <c r="I21" s="39"/>
      <c r="J21" s="42" t="s">
        <v>14</v>
      </c>
      <c r="K21" s="20">
        <v>5</v>
      </c>
      <c r="L21" s="43" t="s">
        <v>16</v>
      </c>
      <c r="M21" s="41"/>
    </row>
    <row r="22" spans="1:13" ht="13.5" thickBot="1">
      <c r="A22" s="28"/>
      <c r="B22" s="7">
        <v>15</v>
      </c>
      <c r="C22" s="2">
        <f t="shared" si="1"/>
        <v>11.244444444444444</v>
      </c>
      <c r="D22" s="2">
        <f t="shared" si="0"/>
        <v>11.755555555555556</v>
      </c>
      <c r="E22" s="2">
        <f t="shared" si="0"/>
        <v>12.266666666666667</v>
      </c>
      <c r="F22" s="47">
        <f t="shared" si="0"/>
        <v>12.777777777777779</v>
      </c>
      <c r="G22" s="17">
        <f t="shared" si="0"/>
        <v>13.28888888888889</v>
      </c>
      <c r="I22" s="39"/>
      <c r="J22" s="42" t="s">
        <v>23</v>
      </c>
      <c r="K22" s="21">
        <f>K18*K19/(9*K17)</f>
        <v>12.777777777777779</v>
      </c>
      <c r="L22" s="43"/>
      <c r="M22" s="41"/>
    </row>
    <row r="23" spans="1:13" ht="13.5" thickBot="1">
      <c r="A23" s="28"/>
      <c r="B23" s="7">
        <v>16</v>
      </c>
      <c r="C23" s="2">
        <f t="shared" si="1"/>
        <v>10.541666666666666</v>
      </c>
      <c r="D23" s="2">
        <f t="shared" si="0"/>
        <v>11.020833333333334</v>
      </c>
      <c r="E23" s="2">
        <f t="shared" si="0"/>
        <v>11.5</v>
      </c>
      <c r="F23" s="2">
        <f t="shared" si="0"/>
        <v>11.979166666666666</v>
      </c>
      <c r="G23" s="2">
        <f t="shared" si="0"/>
        <v>12.458333333333334</v>
      </c>
      <c r="I23" s="39"/>
      <c r="J23" s="42" t="s">
        <v>25</v>
      </c>
      <c r="K23" s="22">
        <f>3.14159*(K21/K22)</f>
        <v>1.2293178260869564</v>
      </c>
      <c r="L23" s="43" t="s">
        <v>16</v>
      </c>
      <c r="M23" s="41"/>
    </row>
    <row r="24" spans="1:13" ht="13.5" thickBot="1">
      <c r="A24" s="28"/>
      <c r="B24" s="7">
        <v>17</v>
      </c>
      <c r="C24" s="2">
        <f t="shared" si="1"/>
        <v>9.92156862745098</v>
      </c>
      <c r="D24" s="2">
        <f t="shared" si="0"/>
        <v>10.372549019607844</v>
      </c>
      <c r="E24" s="2">
        <f t="shared" si="0"/>
        <v>10.823529411764707</v>
      </c>
      <c r="F24" s="2">
        <f t="shared" si="0"/>
        <v>11.27450980392157</v>
      </c>
      <c r="G24" s="2">
        <f t="shared" si="0"/>
        <v>11.72549019607843</v>
      </c>
      <c r="I24" s="39"/>
      <c r="J24" s="14" t="s">
        <v>26</v>
      </c>
      <c r="K24" s="23">
        <f>K20*K23*60/(12*5280)</f>
        <v>40.511610177865606</v>
      </c>
      <c r="L24" s="43" t="s">
        <v>15</v>
      </c>
      <c r="M24" s="41"/>
    </row>
    <row r="25" spans="1:13" ht="13.5" thickBot="1">
      <c r="A25" s="29"/>
      <c r="B25" s="8">
        <v>18</v>
      </c>
      <c r="C25" s="2">
        <f t="shared" si="1"/>
        <v>9.37037037037037</v>
      </c>
      <c r="D25" s="2">
        <f t="shared" si="0"/>
        <v>9.796296296296296</v>
      </c>
      <c r="E25" s="2">
        <f t="shared" si="0"/>
        <v>10.222222222222221</v>
      </c>
      <c r="F25" s="2">
        <f t="shared" si="0"/>
        <v>10.648148148148149</v>
      </c>
      <c r="G25" s="2">
        <f t="shared" si="0"/>
        <v>11.074074074074074</v>
      </c>
      <c r="I25" s="39"/>
      <c r="J25" s="15"/>
      <c r="K25" s="24">
        <f>K24*1.609344</f>
        <v>65.19711677008695</v>
      </c>
      <c r="L25" s="43" t="s">
        <v>22</v>
      </c>
      <c r="M25" s="41"/>
    </row>
    <row r="26" spans="9:13" ht="12.75">
      <c r="I26" s="44"/>
      <c r="J26" s="45"/>
      <c r="K26" s="45"/>
      <c r="L26" s="45"/>
      <c r="M26" s="46"/>
    </row>
    <row r="27" ht="12.75">
      <c r="B27" t="s">
        <v>8</v>
      </c>
    </row>
    <row r="28" ht="12.75">
      <c r="E28" s="35" t="s">
        <v>28</v>
      </c>
    </row>
  </sheetData>
  <mergeCells count="8">
    <mergeCell ref="J3:L3"/>
    <mergeCell ref="J9:L9"/>
    <mergeCell ref="A1:N1"/>
    <mergeCell ref="A19:A25"/>
    <mergeCell ref="C17:G17"/>
    <mergeCell ref="F6:G6"/>
    <mergeCell ref="J7:L7"/>
    <mergeCell ref="J16:L16"/>
  </mergeCells>
  <hyperlinks>
    <hyperlink ref="E28" r:id="rId1" display="http://rcmcc.tripod.com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Materials</dc:creator>
  <cp:keywords/>
  <dc:description/>
  <cp:lastModifiedBy>Applied Materials</cp:lastModifiedBy>
  <cp:lastPrinted>2004-06-04T23:47:09Z</cp:lastPrinted>
  <dcterms:created xsi:type="dcterms:W3CDTF">2004-06-04T21:07:15Z</dcterms:created>
  <dcterms:modified xsi:type="dcterms:W3CDTF">2004-11-04T00:11:58Z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